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D44" i="1" l="1"/>
  <c r="D43" i="1"/>
  <c r="D42" i="1"/>
  <c r="D34" i="1" l="1"/>
  <c r="D17" i="1"/>
  <c r="D5" i="1"/>
  <c r="E53" i="1" l="1"/>
  <c r="E58" i="1" s="1"/>
  <c r="D53" i="1"/>
  <c r="E48" i="1"/>
  <c r="D48" i="1"/>
  <c r="D41" i="1"/>
  <c r="E41" i="1"/>
  <c r="E45" i="1" s="1"/>
  <c r="E37" i="1"/>
  <c r="D37" i="1"/>
  <c r="E17" i="1"/>
  <c r="E34" i="1" s="1"/>
  <c r="E5" i="1"/>
  <c r="D45" i="1" l="1"/>
  <c r="E60" i="1"/>
  <c r="E63" i="1" s="1"/>
  <c r="D58" i="1"/>
  <c r="D60" i="1" l="1"/>
  <c r="D63" i="1" s="1"/>
</calcChain>
</file>

<file path=xl/sharedStrings.xml><?xml version="1.0" encoding="utf-8"?>
<sst xmlns="http://schemas.openxmlformats.org/spreadsheetml/2006/main" count="58" uniqueCount="48">
  <si>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</si>
  <si>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</si>
  <si>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</si>
  <si>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</si>
  <si>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</si>
  <si>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</si>
  <si>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</si>
  <si>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</si>
  <si>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</si>
  <si>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</si>
  <si>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</si>
  <si>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</si>
  <si>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</si>
  <si>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</si>
  <si>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</si>
  <si>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</si>
  <si>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</si>
  <si>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</si>
  <si>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</si>
  <si>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</si>
  <si>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</si>
  <si>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</si>
  <si>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</si>
  <si>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</si>
  <si>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</si>
  <si>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</si>
  <si>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</si>
  <si>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</si>
  <si>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</si>
  <si>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</si>
  <si>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</si>
  <si>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</si>
  <si>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</si>
  <si>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</si>
  <si>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</si>
  <si>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</si>
  <si>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</si>
  <si>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</si>
  <si>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</si>
  <si>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</si>
  <si>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</si>
  <si>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</si>
  <si>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</si>
  <si>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</si>
  <si>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</si>
  <si>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</si>
  <si>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</si>
  <si>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Patronato de Explora
Estado de Flujos de Efectivo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</si>
</sst>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3" fontId="3" fillId="0" borderId="0" xfId="16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0</xdr:row>
      <xdr:rowOff>484505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484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6" width="12" style="2"/>
    <col min="7" max="7" width="12.6640625" style="2" bestFit="1" customWidth="1"/>
    <col min="8" max="16384" width="12" style="2"/>
  </cols>
  <sheetData>
    <row r="1" spans="1:8" ht="39.950000000000003" customHeight="1" x14ac:dyDescent="0.2">
      <c r="A1" s="30" t="s">
        <v>47</v>
      </c>
      <c r="B1" s="31"/>
      <c r="C1" s="31"/>
      <c r="D1" s="31"/>
      <c r="E1" s="32"/>
    </row>
    <row r="2" spans="1:8" ht="15" customHeight="1" x14ac:dyDescent="0.2">
      <c r="A2" s="33" t="s">
        <v>19</v>
      </c>
      <c r="B2" s="34"/>
      <c r="C2" s="34"/>
      <c r="D2" s="17">
        <v>2018</v>
      </c>
      <c r="E2" s="18">
        <v>2017</v>
      </c>
    </row>
    <row r="3" spans="1:8" ht="15" customHeight="1" x14ac:dyDescent="0.2">
      <c r="A3" s="22"/>
      <c r="C3" s="15"/>
      <c r="D3" s="15"/>
      <c r="E3" s="16"/>
    </row>
    <row r="4" spans="1:8" ht="12.75" customHeight="1" x14ac:dyDescent="0.2">
      <c r="A4" s="23" t="s">
        <v>11</v>
      </c>
      <c r="C4" s="6"/>
      <c r="D4" s="7"/>
      <c r="E4" s="8"/>
    </row>
    <row r="5" spans="1:8" x14ac:dyDescent="0.2">
      <c r="A5" s="22"/>
      <c r="B5" s="19" t="s">
        <v>12</v>
      </c>
      <c r="C5" s="14"/>
      <c r="D5" s="10">
        <f>SUM(D6:D16)</f>
        <v>61286886.939999998</v>
      </c>
      <c r="E5" s="11">
        <f>SUM(E6:E16)</f>
        <v>71543514.469999999</v>
      </c>
    </row>
    <row r="6" spans="1:8" x14ac:dyDescent="0.2">
      <c r="A6" s="22"/>
      <c r="C6" s="5" t="s">
        <v>0</v>
      </c>
      <c r="D6" s="12"/>
      <c r="E6" s="13"/>
      <c r="H6"/>
    </row>
    <row r="7" spans="1:8" x14ac:dyDescent="0.2">
      <c r="A7" s="22"/>
      <c r="C7" s="5" t="s">
        <v>1</v>
      </c>
      <c r="D7" s="12"/>
      <c r="E7" s="13"/>
    </row>
    <row r="8" spans="1:8" x14ac:dyDescent="0.2">
      <c r="A8" s="22"/>
      <c r="C8" s="5" t="s">
        <v>2</v>
      </c>
      <c r="D8" s="12"/>
      <c r="E8" s="13"/>
    </row>
    <row r="9" spans="1:8" x14ac:dyDescent="0.2">
      <c r="A9" s="22"/>
      <c r="C9" s="5" t="s">
        <v>3</v>
      </c>
      <c r="D9" s="12"/>
      <c r="E9" s="13"/>
    </row>
    <row r="10" spans="1:8" x14ac:dyDescent="0.2">
      <c r="A10" s="22"/>
      <c r="C10" s="5" t="s">
        <v>20</v>
      </c>
      <c r="D10" s="12"/>
      <c r="E10" s="13"/>
    </row>
    <row r="11" spans="1:8" x14ac:dyDescent="0.2">
      <c r="A11" s="22"/>
      <c r="C11" s="5" t="s">
        <v>21</v>
      </c>
      <c r="D11" s="12"/>
      <c r="E11" s="13"/>
    </row>
    <row r="12" spans="1:8" x14ac:dyDescent="0.2">
      <c r="A12" s="22"/>
      <c r="C12" s="5" t="s">
        <v>22</v>
      </c>
      <c r="D12" s="12">
        <v>13593679.109999999</v>
      </c>
      <c r="E12" s="13">
        <v>13714648.41</v>
      </c>
    </row>
    <row r="13" spans="1:8" ht="22.5" x14ac:dyDescent="0.2">
      <c r="A13" s="22"/>
      <c r="C13" s="5" t="s">
        <v>23</v>
      </c>
      <c r="D13" s="12"/>
      <c r="E13" s="13"/>
    </row>
    <row r="14" spans="1:8" x14ac:dyDescent="0.2">
      <c r="A14" s="22"/>
      <c r="C14" s="5" t="s">
        <v>24</v>
      </c>
      <c r="D14" s="12"/>
      <c r="E14" s="13"/>
    </row>
    <row r="15" spans="1:8" x14ac:dyDescent="0.2">
      <c r="A15" s="22"/>
      <c r="C15" s="5" t="s">
        <v>25</v>
      </c>
      <c r="D15" s="12">
        <v>46873003.43</v>
      </c>
      <c r="E15" s="13">
        <v>57353294.210000001</v>
      </c>
    </row>
    <row r="16" spans="1:8" x14ac:dyDescent="0.2">
      <c r="A16" s="22"/>
      <c r="C16" s="5" t="s">
        <v>26</v>
      </c>
      <c r="D16" s="12">
        <v>820204.4</v>
      </c>
      <c r="E16" s="13">
        <v>475571.85</v>
      </c>
    </row>
    <row r="17" spans="1:5" x14ac:dyDescent="0.2">
      <c r="A17" s="22"/>
      <c r="B17" s="19" t="s">
        <v>15</v>
      </c>
      <c r="C17" s="14"/>
      <c r="D17" s="10">
        <f>SUM(D18:D33)</f>
        <v>42728887.270000003</v>
      </c>
      <c r="E17" s="11">
        <f>SUM(E18:E33)</f>
        <v>35172077.990000002</v>
      </c>
    </row>
    <row r="18" spans="1:5" x14ac:dyDescent="0.2">
      <c r="A18" s="22"/>
      <c r="C18" s="5" t="s">
        <v>27</v>
      </c>
      <c r="D18" s="12">
        <v>15187182.310000001</v>
      </c>
      <c r="E18" s="13">
        <v>14158013.02</v>
      </c>
    </row>
    <row r="19" spans="1:5" x14ac:dyDescent="0.2">
      <c r="A19" s="22"/>
      <c r="C19" s="5" t="s">
        <v>28</v>
      </c>
      <c r="D19" s="12">
        <v>1945735.76</v>
      </c>
      <c r="E19" s="13">
        <v>4093319.39</v>
      </c>
    </row>
    <row r="20" spans="1:5" x14ac:dyDescent="0.2">
      <c r="A20" s="22"/>
      <c r="C20" s="5" t="s">
        <v>29</v>
      </c>
      <c r="D20" s="12">
        <v>22900951.530000001</v>
      </c>
      <c r="E20" s="13">
        <v>16248279.630000001</v>
      </c>
    </row>
    <row r="21" spans="1:5" x14ac:dyDescent="0.2">
      <c r="A21" s="22"/>
      <c r="C21" s="5" t="s">
        <v>30</v>
      </c>
      <c r="D21" s="12"/>
      <c r="E21" s="13"/>
    </row>
    <row r="22" spans="1:5" x14ac:dyDescent="0.2">
      <c r="A22" s="22"/>
      <c r="C22" s="5" t="s">
        <v>31</v>
      </c>
      <c r="D22" s="12"/>
      <c r="E22" s="13"/>
    </row>
    <row r="23" spans="1:5" x14ac:dyDescent="0.2">
      <c r="A23" s="22"/>
      <c r="C23" s="5" t="s">
        <v>32</v>
      </c>
      <c r="D23" s="12"/>
      <c r="E23" s="13"/>
    </row>
    <row r="24" spans="1:5" x14ac:dyDescent="0.2">
      <c r="A24" s="22"/>
      <c r="C24" s="5" t="s">
        <v>33</v>
      </c>
      <c r="D24" s="12"/>
      <c r="E24" s="13"/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5" x14ac:dyDescent="0.2">
      <c r="A33" s="22"/>
      <c r="C33" s="5" t="s">
        <v>39</v>
      </c>
      <c r="D33" s="12">
        <v>2695017.67</v>
      </c>
      <c r="E33" s="13">
        <v>672465.95</v>
      </c>
    </row>
    <row r="34" spans="1:5" x14ac:dyDescent="0.2">
      <c r="A34" s="27" t="s">
        <v>43</v>
      </c>
      <c r="C34" s="9"/>
      <c r="D34" s="10">
        <f>+D5-D17</f>
        <v>18557999.669999994</v>
      </c>
      <c r="E34" s="11">
        <f>+E5-E17</f>
        <v>36371436.479999997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/>
      <c r="E39" s="13">
        <v>0</v>
      </c>
    </row>
    <row r="40" spans="1:5" x14ac:dyDescent="0.2">
      <c r="A40" s="22"/>
      <c r="C40" s="5" t="s">
        <v>42</v>
      </c>
      <c r="D40" s="12"/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32369846.5</v>
      </c>
      <c r="E41" s="11">
        <f>SUM(E42:E44)</f>
        <v>9174325.5199999996</v>
      </c>
    </row>
    <row r="42" spans="1:5" x14ac:dyDescent="0.2">
      <c r="A42" s="22"/>
      <c r="C42" s="5" t="s">
        <v>40</v>
      </c>
      <c r="D42" s="12">
        <f>29138475.13-3613816.8</f>
        <v>25524658.329999998</v>
      </c>
      <c r="E42" s="13">
        <v>3477964.78</v>
      </c>
    </row>
    <row r="43" spans="1:5" x14ac:dyDescent="0.2">
      <c r="A43" s="22"/>
      <c r="C43" s="5" t="s">
        <v>41</v>
      </c>
      <c r="D43" s="12">
        <f>4749865.24-110907.15</f>
        <v>4638958.09</v>
      </c>
      <c r="E43" s="13">
        <v>5696360.7400000002</v>
      </c>
    </row>
    <row r="44" spans="1:5" x14ac:dyDescent="0.2">
      <c r="A44" s="22"/>
      <c r="C44" s="5" t="s">
        <v>42</v>
      </c>
      <c r="D44" s="12">
        <f>2208020.08-1790</f>
        <v>2206230.08</v>
      </c>
      <c r="E44" s="13">
        <v>0</v>
      </c>
    </row>
    <row r="45" spans="1:5" x14ac:dyDescent="0.2">
      <c r="A45" s="27" t="s">
        <v>16</v>
      </c>
      <c r="C45" s="9"/>
      <c r="D45" s="10">
        <f>+D37-D41</f>
        <v>-32369846.5</v>
      </c>
      <c r="E45" s="11">
        <f>+E37-E41</f>
        <v>-9174325.5199999996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+D49+D52</f>
        <v>10260458.369999999</v>
      </c>
      <c r="E48" s="11">
        <f>+E49+E52</f>
        <v>0</v>
      </c>
    </row>
    <row r="49" spans="1:7" x14ac:dyDescent="0.2">
      <c r="A49" s="22"/>
      <c r="C49" s="5" t="s">
        <v>6</v>
      </c>
      <c r="D49" s="12">
        <v>0</v>
      </c>
      <c r="E49" s="13">
        <v>0</v>
      </c>
    </row>
    <row r="50" spans="1:7" x14ac:dyDescent="0.2">
      <c r="A50" s="22"/>
      <c r="C50" s="1" t="s">
        <v>9</v>
      </c>
      <c r="D50" s="12">
        <v>0</v>
      </c>
      <c r="E50" s="13">
        <v>0</v>
      </c>
    </row>
    <row r="51" spans="1:7" x14ac:dyDescent="0.2">
      <c r="A51" s="22"/>
      <c r="C51" s="1" t="s">
        <v>7</v>
      </c>
      <c r="D51" s="12">
        <v>0</v>
      </c>
      <c r="E51" s="13">
        <v>0</v>
      </c>
    </row>
    <row r="52" spans="1:7" x14ac:dyDescent="0.2">
      <c r="A52" s="22"/>
      <c r="C52" s="5" t="s">
        <v>44</v>
      </c>
      <c r="D52" s="12">
        <v>10260458.369999999</v>
      </c>
      <c r="E52" s="13">
        <v>0</v>
      </c>
    </row>
    <row r="53" spans="1:7" x14ac:dyDescent="0.2">
      <c r="A53" s="22"/>
      <c r="B53" s="19" t="s">
        <v>15</v>
      </c>
      <c r="C53" s="14"/>
      <c r="D53" s="10">
        <f>+D54+D57</f>
        <v>0</v>
      </c>
      <c r="E53" s="11">
        <f>+E54+E57</f>
        <v>16810973.66</v>
      </c>
    </row>
    <row r="54" spans="1:7" x14ac:dyDescent="0.2">
      <c r="A54" s="22"/>
      <c r="C54" s="5" t="s">
        <v>8</v>
      </c>
      <c r="D54" s="12">
        <v>0</v>
      </c>
      <c r="E54" s="13">
        <v>0</v>
      </c>
    </row>
    <row r="55" spans="1:7" x14ac:dyDescent="0.2">
      <c r="A55" s="22"/>
      <c r="C55" s="1" t="s">
        <v>9</v>
      </c>
      <c r="D55" s="12">
        <v>0</v>
      </c>
      <c r="E55" s="13">
        <v>0</v>
      </c>
    </row>
    <row r="56" spans="1:7" x14ac:dyDescent="0.2">
      <c r="A56" s="22"/>
      <c r="C56" s="1" t="s">
        <v>7</v>
      </c>
      <c r="D56" s="12">
        <v>0</v>
      </c>
      <c r="E56" s="13">
        <v>0</v>
      </c>
    </row>
    <row r="57" spans="1:7" x14ac:dyDescent="0.2">
      <c r="A57" s="22"/>
      <c r="C57" s="5" t="s">
        <v>44</v>
      </c>
      <c r="D57" s="12">
        <v>0</v>
      </c>
      <c r="E57" s="13">
        <v>16810973.66</v>
      </c>
    </row>
    <row r="58" spans="1:7" x14ac:dyDescent="0.2">
      <c r="A58" s="27" t="s">
        <v>17</v>
      </c>
      <c r="C58" s="9"/>
      <c r="D58" s="10">
        <f>+D48-D53</f>
        <v>10260458.369999999</v>
      </c>
      <c r="E58" s="11">
        <f>+E48-E53</f>
        <v>-16810973.66</v>
      </c>
    </row>
    <row r="59" spans="1:7" x14ac:dyDescent="0.2">
      <c r="A59" s="24"/>
      <c r="C59" s="9"/>
      <c r="D59" s="10"/>
      <c r="E59" s="11"/>
    </row>
    <row r="60" spans="1:7" x14ac:dyDescent="0.2">
      <c r="A60" s="27" t="s">
        <v>18</v>
      </c>
      <c r="C60" s="9"/>
      <c r="D60" s="10">
        <f>+D34+D45+D58</f>
        <v>-3551388.4600000065</v>
      </c>
      <c r="E60" s="11">
        <f>+E34+E45+E58</f>
        <v>10386137.299999997</v>
      </c>
    </row>
    <row r="61" spans="1:7" x14ac:dyDescent="0.2">
      <c r="A61" s="24"/>
      <c r="C61" s="9"/>
      <c r="D61" s="10"/>
      <c r="E61" s="11"/>
    </row>
    <row r="62" spans="1:7" x14ac:dyDescent="0.2">
      <c r="A62" s="27" t="s">
        <v>45</v>
      </c>
      <c r="C62" s="9"/>
      <c r="D62" s="10">
        <v>21976380.370000001</v>
      </c>
      <c r="E62" s="11">
        <v>11590243.07</v>
      </c>
      <c r="G62" s="29"/>
    </row>
    <row r="63" spans="1:7" x14ac:dyDescent="0.2">
      <c r="A63" s="27" t="s">
        <v>46</v>
      </c>
      <c r="C63" s="9"/>
      <c r="D63" s="10">
        <f>+D60+D62</f>
        <v>18424991.909999996</v>
      </c>
      <c r="E63" s="11">
        <f>+E60+E62</f>
        <v>21976380.369999997</v>
      </c>
    </row>
    <row r="64" spans="1:7" x14ac:dyDescent="0.2">
      <c r="A64" s="25"/>
      <c r="B64" s="20"/>
      <c r="C64" s="21"/>
      <c r="D64" s="21"/>
      <c r="E64" s="26"/>
    </row>
    <row r="67" spans="4:4" x14ac:dyDescent="0.2">
      <c r="D67" s="4"/>
    </row>
    <row r="68" spans="4:4" x14ac:dyDescent="0.2">
      <c r="D68" s="28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2017-03-02T18:57:17Z</cp:lastPrinted>
  <dcterms:created xsi:type="dcterms:W3CDTF">2012-12-11T20:31:36Z</dcterms:created>
  <dcterms:modified xsi:type="dcterms:W3CDTF">2019-01-16T15:34:15Z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